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<sst xmlns="http://schemas.openxmlformats.org/spreadsheetml/2006/main" count="337" uniqueCount="179">
  <si>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</si>
  <si>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</si>
  <si>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</si>
  <si>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</si>
  <si>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</si>
  <si>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</si>
  <si>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</si>
  <si>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</si>
  <si>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</si>
  <si>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</si>
  <si>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</si>
  <si>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</si>
  <si>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</si>
  <si>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</si>
  <si>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</si>
  <si>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</si>
  <si>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</si>
  <si>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</si>
  <si>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</si>
  <si>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</si>
  <si>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</si>
  <si>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</si>
  <si>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</si>
  <si>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</si>
  <si>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</si>
  <si>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</si>
  <si>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</si>
  <si>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</si>
  <si>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</si>
  <si>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</si>
  <si>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</si>
  <si>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</si>
  <si>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</si>
  <si>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</si>
  <si>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</si>
  <si>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</si>
  <si>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</si>
  <si>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</si>
  <si>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</si>
  <si>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</si>
  <si>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</si>
  <si>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</si>
  <si>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</si>
  <si>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</si>
  <si>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</si>
  <si>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</si>
  <si>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</si>
  <si>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</si>
  <si>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</si>
  <si>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</si>
  <si>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</si>
  <si>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</si>
  <si>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</si>
  <si>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</si>
  <si>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</si>
  <si>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</si>
  <si>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</si>
  <si>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</si>
  <si>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</si>
  <si>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</si>
  <si>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</si>
  <si>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</si>
  <si>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</si>
  <si>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</si>
  <si>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</si>
  <si>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</si>
  <si>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</si>
  <si>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</si>
  <si>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</si>
  <si>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</si>
  <si>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</si>
  <si>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</si>
  <si>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</si>
  <si>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</si>
  <si>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</si>
  <si>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</si>
  <si>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</si>
  <si>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</si>
  <si>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</si>
  <si>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</si>
  <si>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</si>
  <si>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</si>
  <si>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</si>
  <si>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</si>
  <si>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</si>
  <si>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</si>
  <si>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</si>
  <si>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</si>
  <si>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</si>
  <si>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</si>
  <si>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</si>
  <si>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</si>
  <si>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</si>
  <si>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</si>
  <si>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</si>
  <si>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</si>
  <si>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</si>
  <si>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</si>
  <si>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</si>
  <si>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</si>
  <si>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</si>
  <si>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</si>
  <si>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</si>
  <si>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</si>
  <si>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</si>
  <si>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</si>
  <si>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</si>
  <si>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</si>
  <si>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</si>
  <si>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</si>
  <si>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</si>
  <si>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</si>
  <si>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</si>
  <si>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</si>
  <si>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</si>
  <si>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</si>
  <si>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</si>
  <si>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</si>
  <si>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</si>
  <si>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</si>
  <si>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</si>
  <si>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</si>
  <si>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</si>
  <si>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</si>
  <si>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</si>
  <si>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</si>
  <si>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</si>
  <si>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</si>
  <si>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</si>
  <si>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</si>
  <si>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</si>
  <si>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</si>
  <si>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</si>
  <si>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</si>
  <si>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</si>
  <si>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</si>
  <si>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</si>
  <si>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</si>
  <si>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</si>
  <si>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</si>
  <si>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</si>
  <si>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</si>
  <si>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</si>
  <si>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</si>
  <si>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</si>
  <si>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</si>
  <si>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</si>
  <si>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</si>
  <si>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</si>
  <si>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</si>
  <si>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</si>
  <si>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</si>
  <si>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</si>
  <si>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</si>
  <si>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</si>
  <si>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</si>
  <si>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</si>
  <si>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</si>
  <si>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</si>
  <si>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</si>
  <si>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</si>
  <si>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</si>
  <si>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</si>
  <si>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</si>
  <si>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</si>
  <si>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</si>
  <si>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</si>
  <si>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</si>
  <si>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</si>
  <si>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DIRITTO ANNUALE 2011 - AUSILIO al CALCOLO del DIRITTO DOVUTO</t>
  </si>
  <si>
    <t xml:space="preserve">Numero unità locali in provincia già iscritte al 31.12.2010: </t>
  </si>
  <si>
    <t>Esempio C – Importo per N. unita' locali fuori provincia (già iscritte al 31.12.2010):</t>
  </si>
  <si>
    <t>Esempio B – Impresa con sede e N. unita' locali in provincia (già iscritte al 31.12.2010):</t>
  </si>
  <si>
    <t xml:space="preserve">Fatturato 2010 (Euro): </t>
  </si>
  <si>
    <t>IMPRESE che versano in misura fissa</t>
  </si>
  <si>
    <t>IMPRESE che versano in base al fatturato</t>
  </si>
  <si>
    <t>PR</t>
  </si>
  <si>
    <t>Esempio B – Impresa con sede e N. unita' locali in provincia (già iscritte al 31.12.2010) - NON si applica per i soggetti REA:</t>
  </si>
  <si>
    <t>Esempio C – Importo per N. unita' locali fuori provincia (già iscritte al 31.12.2010)  - NON si applica per i soggetti REA: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</si>
</sst>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7">
      <selection activeCell="H33" sqref="H33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3" t="s">
        <v>169</v>
      </c>
      <c r="B1" s="73"/>
      <c r="C1" s="73"/>
      <c r="D1" s="73"/>
      <c r="E1" s="73"/>
      <c r="F1" s="73"/>
      <c r="G1" s="73"/>
      <c r="H1" s="73"/>
      <c r="IV1"/>
    </row>
    <row r="2" spans="1:256" s="3" customFormat="1" ht="18" customHeight="1">
      <c r="A2" s="74" t="s">
        <v>175</v>
      </c>
      <c r="B2" s="74"/>
      <c r="C2" s="74"/>
      <c r="D2" s="74"/>
      <c r="E2" s="74"/>
      <c r="F2" s="74"/>
      <c r="G2" s="74"/>
      <c r="H2" s="74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173</v>
      </c>
      <c r="H5" s="8">
        <v>200000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100000</v>
      </c>
      <c r="G13" s="22">
        <v>0.00015</v>
      </c>
      <c r="H13" s="23">
        <f aca="true" t="shared" si="1" ref="H13:H19">ROUND(F13*G13,5)</f>
        <v>15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215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215</v>
      </c>
    </row>
    <row r="25" spans="1:7" ht="12.75">
      <c r="A25" s="17"/>
      <c r="B25" s="26" t="s">
        <v>25</v>
      </c>
      <c r="F25" s="23">
        <f>$H$7*F24</f>
        <v>21.5</v>
      </c>
      <c r="G25" s="26"/>
    </row>
    <row r="26" spans="1:7" ht="12.75">
      <c r="A26" s="17"/>
      <c r="B26" s="26" t="s">
        <v>26</v>
      </c>
      <c r="F26" s="23">
        <f>SUM(F24:F25)</f>
        <v>236.5</v>
      </c>
      <c r="G26" s="26"/>
    </row>
    <row r="27" spans="2:9" ht="12.75">
      <c r="B27" s="1" t="s">
        <v>27</v>
      </c>
      <c r="F27" s="20">
        <f>ROUND(F26,2)</f>
        <v>236.5</v>
      </c>
      <c r="I27" s="30"/>
    </row>
    <row r="28" spans="2:8" ht="12.75">
      <c r="B28" s="1" t="s">
        <v>28</v>
      </c>
      <c r="F28" s="31">
        <f>ROUND(F27,0)</f>
        <v>237</v>
      </c>
      <c r="G28" s="32" t="s">
        <v>29</v>
      </c>
      <c r="H28" s="33"/>
    </row>
    <row r="30" spans="1:9" ht="12.75">
      <c r="A30" s="28" t="s">
        <v>172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170</v>
      </c>
      <c r="H32" s="9">
        <v>1</v>
      </c>
    </row>
    <row r="34" spans="1:6" ht="12.75">
      <c r="A34" s="17"/>
      <c r="B34" s="26" t="s">
        <v>24</v>
      </c>
      <c r="F34" s="23">
        <f>H20</f>
        <v>215</v>
      </c>
    </row>
    <row r="35" spans="1:6" ht="12.75">
      <c r="A35" s="17"/>
      <c r="B35" s="26" t="s">
        <v>30</v>
      </c>
      <c r="F35" s="23">
        <f>IF(F34*20%&gt;200,200,F34*20%)</f>
        <v>43</v>
      </c>
    </row>
    <row r="36" spans="2:6" ht="12.75">
      <c r="B36" s="26" t="s">
        <v>31</v>
      </c>
      <c r="F36" s="23">
        <f>F35*H32</f>
        <v>43</v>
      </c>
    </row>
    <row r="37" spans="2:6" ht="12.75">
      <c r="B37" s="26" t="s">
        <v>32</v>
      </c>
      <c r="F37" s="23">
        <f>SUM(F34+F36)</f>
        <v>258</v>
      </c>
    </row>
    <row r="38" spans="2:6" ht="12.75">
      <c r="B38" s="26" t="s">
        <v>33</v>
      </c>
      <c r="F38" s="23">
        <f>F37*$H$7</f>
        <v>25.8</v>
      </c>
    </row>
    <row r="39" spans="1:7" ht="12.75">
      <c r="A39" s="17"/>
      <c r="B39" s="26" t="s">
        <v>34</v>
      </c>
      <c r="F39" s="23">
        <f>SUM(F37+F38)</f>
        <v>283.8</v>
      </c>
      <c r="G39" s="26"/>
    </row>
    <row r="40" spans="2:9" ht="12.75">
      <c r="B40" s="1" t="s">
        <v>27</v>
      </c>
      <c r="F40" s="20">
        <f>ROUND(F39,2)</f>
        <v>283.8</v>
      </c>
      <c r="I40" s="30"/>
    </row>
    <row r="41" spans="2:9" ht="12.75">
      <c r="B41" s="1" t="s">
        <v>35</v>
      </c>
      <c r="F41" s="31">
        <f>ROUND(F40,0)</f>
        <v>284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171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43</v>
      </c>
      <c r="G46" s="44">
        <f aca="true" t="shared" si="3" ref="G46:G57">(F46*E46)</f>
        <v>86</v>
      </c>
      <c r="H46" s="44">
        <f aca="true" t="shared" si="4" ref="H46:H58">(G46*D46+G46)</f>
        <v>96.32</v>
      </c>
      <c r="I46" s="45">
        <f aca="true" t="shared" si="5" ref="I46:I58">ROUND(H46,2)</f>
        <v>96.32</v>
      </c>
      <c r="J46" s="46">
        <f aca="true" t="shared" si="6" ref="J46:J58">ROUND(I46,0)</f>
        <v>96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43</v>
      </c>
      <c r="G47" s="44">
        <f t="shared" si="3"/>
        <v>129</v>
      </c>
      <c r="H47" s="44">
        <f t="shared" si="4"/>
        <v>148.35</v>
      </c>
      <c r="I47" s="45">
        <f t="shared" si="5"/>
        <v>148.35</v>
      </c>
      <c r="J47" s="46">
        <f t="shared" si="6"/>
        <v>148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H5" sqref="H5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3" t="s">
        <v>169</v>
      </c>
      <c r="B1" s="73"/>
      <c r="C1" s="73"/>
      <c r="D1" s="73"/>
      <c r="E1" s="73"/>
      <c r="F1" s="73"/>
      <c r="G1" s="73"/>
      <c r="H1" s="73"/>
    </row>
    <row r="2" spans="1:8" s="3" customFormat="1" ht="18" customHeight="1">
      <c r="A2" s="74" t="s">
        <v>174</v>
      </c>
      <c r="B2" s="74"/>
      <c r="C2" s="74"/>
      <c r="D2" s="74"/>
      <c r="E2" s="74"/>
      <c r="F2" s="74"/>
      <c r="G2" s="74"/>
      <c r="H2" s="74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170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IF(F32*20%&gt;200,200,F32*20%)</f>
        <v>22</v>
      </c>
    </row>
    <row r="34" spans="2:6" ht="12.75">
      <c r="B34" s="26" t="s">
        <v>31</v>
      </c>
      <c r="F34" s="23">
        <f>F33*H30</f>
        <v>88</v>
      </c>
    </row>
    <row r="35" spans="2:6" ht="11.25" customHeight="1">
      <c r="B35" s="26" t="s">
        <v>32</v>
      </c>
      <c r="F35" s="23">
        <f>SUM(F32+F34)</f>
        <v>198</v>
      </c>
    </row>
    <row r="36" spans="2:6" ht="12.75">
      <c r="B36" s="26" t="s">
        <v>33</v>
      </c>
      <c r="F36" s="23">
        <f>F35*$H$7</f>
        <v>19.8</v>
      </c>
    </row>
    <row r="37" spans="1:7" ht="12.75">
      <c r="A37" s="17"/>
      <c r="B37" s="26" t="s">
        <v>34</v>
      </c>
      <c r="F37" s="23">
        <f>SUM(F35+F36)</f>
        <v>217.8</v>
      </c>
      <c r="G37" s="26"/>
    </row>
    <row r="38" spans="2:6" ht="12.75">
      <c r="B38" s="1" t="s">
        <v>27</v>
      </c>
      <c r="F38" s="20">
        <f>ROUND(F37,2)</f>
        <v>217.8</v>
      </c>
    </row>
    <row r="39" spans="2:8" ht="12.75">
      <c r="B39" s="1" t="s">
        <v>35</v>
      </c>
      <c r="F39" s="31">
        <f>ROUND(F38,0)</f>
        <v>218</v>
      </c>
      <c r="G39" s="32" t="s">
        <v>29</v>
      </c>
      <c r="H39" s="33"/>
    </row>
    <row r="41" spans="1:9" ht="12.75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 aca="true" t="shared" si="0" ref="F44:F56">IF(AND(C44&lt;&gt;"",E44&gt;0),IF($H$5*20%&gt;200,200,$H$5*20%),0)</f>
        <v>22</v>
      </c>
      <c r="G44" s="44">
        <f aca="true" t="shared" si="1" ref="G44:G56">(F44*E44)</f>
        <v>66</v>
      </c>
      <c r="H44" s="44">
        <f aca="true" t="shared" si="2" ref="H44:H56">(G44*D44+G44)</f>
        <v>72.6</v>
      </c>
      <c r="I44" s="44">
        <f aca="true" t="shared" si="3" ref="I44:I56">ROUND(H44,2)</f>
        <v>72.6</v>
      </c>
      <c r="J44" s="46">
        <f aca="true" t="shared" si="4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 t="shared" si="0"/>
        <v>22</v>
      </c>
      <c r="G45" s="44">
        <f t="shared" si="1"/>
        <v>44</v>
      </c>
      <c r="H45" s="44">
        <f t="shared" si="2"/>
        <v>50.6</v>
      </c>
      <c r="I45" s="44">
        <f t="shared" si="3"/>
        <v>50.6</v>
      </c>
      <c r="J45" s="46">
        <f t="shared" si="4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0"/>
        <v>0</v>
      </c>
      <c r="G53" s="44">
        <f t="shared" si="1"/>
        <v>0</v>
      </c>
      <c r="H53" s="44">
        <f t="shared" si="2"/>
        <v>0</v>
      </c>
      <c r="I53" s="44">
        <f t="shared" si="3"/>
        <v>0</v>
      </c>
      <c r="J53" s="47">
        <f t="shared" si="4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0"/>
        <v>0</v>
      </c>
      <c r="G54" s="44">
        <f t="shared" si="1"/>
        <v>0</v>
      </c>
      <c r="H54" s="44">
        <f t="shared" si="2"/>
        <v>0</v>
      </c>
      <c r="I54" s="44">
        <f t="shared" si="3"/>
        <v>0</v>
      </c>
      <c r="J54" s="47">
        <f t="shared" si="4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0"/>
        <v>0</v>
      </c>
      <c r="G55" s="44">
        <f t="shared" si="1"/>
        <v>0</v>
      </c>
      <c r="H55" s="44">
        <f t="shared" si="2"/>
        <v>0</v>
      </c>
      <c r="I55" s="44">
        <f t="shared" si="3"/>
        <v>0</v>
      </c>
      <c r="J55" s="47">
        <f t="shared" si="4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51">
        <f t="shared" si="0"/>
        <v>0</v>
      </c>
      <c r="G56" s="51">
        <f t="shared" si="1"/>
        <v>0</v>
      </c>
      <c r="H56" s="51">
        <f t="shared" si="2"/>
        <v>0</v>
      </c>
      <c r="I56" s="51">
        <f t="shared" si="3"/>
        <v>0</v>
      </c>
      <c r="J56" s="53">
        <f t="shared" si="4"/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0.2</v>
      </c>
      <c r="C50" s="66"/>
      <c r="D50" s="64" t="s">
        <v>104</v>
      </c>
      <c r="E50" s="65">
        <v>0.2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176</v>
      </c>
      <c r="B74" s="65">
        <v>0</v>
      </c>
      <c r="C74" s="66"/>
      <c r="D74" s="64" t="s">
        <v>176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0.07</v>
      </c>
      <c r="C80" s="66"/>
      <c r="D80" s="64" t="s">
        <v>133</v>
      </c>
      <c r="E80" s="65">
        <v>0.07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0.1</v>
      </c>
      <c r="C109" s="66"/>
      <c r="D109" s="64" t="s">
        <v>162</v>
      </c>
      <c r="E109" s="65">
        <v>0.1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C.C.I.A.A.</cp:lastModifiedBy>
  <dcterms:created xsi:type="dcterms:W3CDTF">2011-05-09T08:13:24Z</dcterms:created>
  <dcterms:modified xsi:type="dcterms:W3CDTF">2011-05-13T07:19:34Z</dcterms:modified>
  <cp:category/>
  <cp:version/>
  <cp:contentType/>
  <cp:contentStatus/>
</cp:coreProperties>
</file>